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70" windowHeight="7050" tabRatio="918" activeTab="0"/>
  </bookViews>
  <sheets>
    <sheet name="ЗАДОЛЖ-ТЬ" sheetId="1" r:id="rId1"/>
    <sheet name="приложение 1 " sheetId="2" r:id="rId2"/>
  </sheets>
  <definedNames>
    <definedName name="_xlnm.Print_Titles" localSheetId="0">'ЗАДОЛЖ-ТЬ'!$8:$9</definedName>
  </definedNames>
  <calcPr fullCalcOnLoad="1"/>
</workbook>
</file>

<file path=xl/sharedStrings.xml><?xml version="1.0" encoding="utf-8"?>
<sst xmlns="http://schemas.openxmlformats.org/spreadsheetml/2006/main" count="139" uniqueCount="129">
  <si>
    <t xml:space="preserve">Наименование группы, статьи, подстатьи </t>
  </si>
  <si>
    <t>Код</t>
  </si>
  <si>
    <t>Заработная плата</t>
  </si>
  <si>
    <t>Прочие выплаты</t>
  </si>
  <si>
    <t>Услуги связи</t>
  </si>
  <si>
    <t>Коммунальные услуги</t>
  </si>
  <si>
    <t>Арендная плата за пользование имуществом</t>
  </si>
  <si>
    <t>Пенсии, пособия, выплачиваемые   организациями  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</si>
  <si>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</si>
  <si>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</si>
  <si>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212.1</t>
  </si>
  <si>
    <t>212.2</t>
  </si>
  <si>
    <t>212.3</t>
  </si>
  <si>
    <t>212.4</t>
  </si>
  <si>
    <t>212.5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</si>
  <si>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</si>
  <si>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</si>
  <si>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другие аналогичные расходы</t>
  </si>
  <si>
    <t>Начисления на оплату труда</t>
  </si>
  <si>
    <t>Транспортные услуги</t>
  </si>
  <si>
    <t>222.1</t>
  </si>
  <si>
    <t>222.2</t>
  </si>
  <si>
    <t>223.1</t>
  </si>
  <si>
    <t>223.2</t>
  </si>
  <si>
    <t>223.3</t>
  </si>
  <si>
    <t>223.4</t>
  </si>
  <si>
    <t>225.1</t>
  </si>
  <si>
    <t>225.2</t>
  </si>
  <si>
    <t>225.3</t>
  </si>
  <si>
    <t xml:space="preserve">содержание в чистоте помещений, зданий, дворов, иного имущества 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</si>
  <si>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</si>
  <si>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</si>
  <si>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262.1</t>
  </si>
  <si>
    <t>262.2</t>
  </si>
  <si>
    <t>262.3</t>
  </si>
  <si>
    <t>262.4</t>
  </si>
  <si>
    <t>реализация ФЗ "О ветеранах" (по оплате ЖКУ услуг)</t>
  </si>
  <si>
    <t>310.1</t>
  </si>
  <si>
    <t>310.2</t>
  </si>
  <si>
    <t>310.3</t>
  </si>
  <si>
    <t>340.1</t>
  </si>
  <si>
    <t>340.2</t>
  </si>
  <si>
    <t>340.3</t>
  </si>
  <si>
    <t>340.4</t>
  </si>
  <si>
    <t>Увеличение стоимости материальных запасов</t>
  </si>
  <si>
    <t>горюче-смазочные материалы</t>
  </si>
  <si>
    <t>строительные материалы</t>
  </si>
  <si>
    <t>340.5</t>
  </si>
  <si>
    <t>340.6</t>
  </si>
  <si>
    <t>340.7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</si>
  <si>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</si>
  <si>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</si>
  <si>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</si>
  <si>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Справочная таблица к отчету об исполнении местного бюджета по состоянию на ____________</t>
  </si>
  <si>
    <t>КРЕДИТОРСКАЯ ЗАДОЛЖЕННОСТЬ</t>
  </si>
  <si>
    <t xml:space="preserve">  * 1</t>
  </si>
  <si>
    <t>240.1</t>
  </si>
  <si>
    <t>240.2</t>
  </si>
  <si>
    <t>240.3</t>
  </si>
  <si>
    <t>Прочие услуги (расшифровать в приложении 1)</t>
  </si>
  <si>
    <t>Изменение  с 01.01.05 по _________</t>
  </si>
  <si>
    <t>5(4-3)</t>
  </si>
  <si>
    <t>Прочие расходы (расшифровать в приложении 2)</t>
  </si>
  <si>
    <t>КРЕДИТОРСКАЯ ЗАДОЛЖЕННОСТЬ - ВСЕГО</t>
  </si>
  <si>
    <t>в том числе: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</si>
  <si>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</si>
  <si>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</si>
  <si>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</si>
  <si>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</si>
  <si>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Соц.защиты</t>
    </r>
  </si>
  <si>
    <r>
      <t xml:space="preserve">по </t>
    </r>
    <r>
      <rPr>
        <b/>
        <sz val="10"/>
        <rFont val="Times New Roman CYR"/>
        <family val="0"/>
      </rPr>
      <t xml:space="preserve">другим </t>
    </r>
    <r>
      <rPr>
        <sz val="10"/>
        <rFont val="Times New Roman CYR"/>
        <family val="1"/>
      </rPr>
      <t xml:space="preserve">учреждениям </t>
    </r>
  </si>
  <si>
    <t xml:space="preserve">Руководитель: </t>
  </si>
  <si>
    <t>Главный бухгалтер:</t>
  </si>
  <si>
    <t>руб.</t>
  </si>
  <si>
    <t>Пособия компенсации, выплаты, обусловленные статусом сотрудников;</t>
  </si>
  <si>
    <t xml:space="preserve">ежемесячная денежная компенсация на приобретение книгоиздательской продукции и периодических изданий 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</si>
  <si>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</t>
  </si>
  <si>
    <t>провозная плата по договорам перевозки пассажиров и багажа (услуги по перевозке,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</si>
  <si>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</si>
  <si>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другие расходы по оплате транспортных услуг (возмещение расаходов за польование на транспорте постельными принадлежностями, сборы проездных документов, оплата договоров гражданско-правового-характера, заключенных с физ.лицами на оказание транспортных услуг)</t>
  </si>
  <si>
    <t>оплата услуг отопления, горячего и холодного водоснабжения, предоставления газа и электроэнергии</t>
  </si>
  <si>
    <t>оплата по тарифам за коммунальные услуги</t>
  </si>
  <si>
    <t>оплата услуг канализации, водоотведения, включая оплату по повышенному тарифу</t>
  </si>
  <si>
    <t>Другие расходы по оплате коммунальных услуг (оплата технологических нужд, оплата транспортировки и др. расходы)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</si>
  <si>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</si>
  <si>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</si>
  <si>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</si>
  <si>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Работы, услуги по содержанию имущества</t>
  </si>
  <si>
    <t>Обслуживание внутреггего долга</t>
  </si>
  <si>
    <t>Безвозмездные 
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</si>
  <si>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</si>
  <si>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</si>
  <si>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Пособия по социальной помощи населению </t>
  </si>
  <si>
    <t>пособия за счет средств бюджетов (кроме ФСС РФ)</t>
  </si>
  <si>
    <t>Приобретение (изготовление) основных средств</t>
  </si>
  <si>
    <t>Реконструкция, дооборудования, модернизация</t>
  </si>
  <si>
    <t>Инвестиции в строительство объектов основных средств</t>
  </si>
  <si>
    <t>приобретение материальных запасов</t>
  </si>
  <si>
    <t>медикаменты и перевязочные средства</t>
  </si>
  <si>
    <t>продукты питания</t>
  </si>
  <si>
    <t>мягкий инвентарь</t>
  </si>
  <si>
    <t>прочне материальные запасы</t>
  </si>
  <si>
    <t>материальные запасы в составе имущества казны</t>
  </si>
  <si>
    <t>олата стоимости проезда к месту отпуска и обратно лицам, работающим в районах Крайнего Севера и приравненных к ним местностям</t>
  </si>
  <si>
    <t>ПРОСРОЧЕННАЯ ЗАДОЛЖЕННОСТЬ:</t>
  </si>
  <si>
    <t>_Эльбанское городское поселение____</t>
  </si>
  <si>
    <t>ВНИМАНИЕ! ВНЕСЕНИЕ ДОПОЛНИТЕЛЬНЫХ ФОРМУЛ,  КОЛОНОК НЕ ДОПУСКАЕТСЯ!</t>
  </si>
  <si>
    <t>Приложение 1 к справочной таблице</t>
  </si>
  <si>
    <t>Расшифровка кода 226  "Прочие работы, услуги"</t>
  </si>
  <si>
    <t>рубль</t>
  </si>
  <si>
    <t>№ п/п</t>
  </si>
  <si>
    <t>Наименование расходов</t>
  </si>
  <si>
    <t>на 01.01.15</t>
  </si>
  <si>
    <t>Причины изменения (1,2,3)*</t>
  </si>
  <si>
    <t xml:space="preserve"> </t>
  </si>
  <si>
    <t>Итого</t>
  </si>
  <si>
    <t>Приложение 2 к справочной таблице</t>
  </si>
  <si>
    <t>Расшифровка кода 290 "Прочие расходы"</t>
  </si>
  <si>
    <t>итого</t>
  </si>
  <si>
    <t>Главный бухгалтер                          А.Г.Бахмутова</t>
  </si>
  <si>
    <t>ФИО телефон  42-7-24</t>
  </si>
  <si>
    <t>работы по разработке проектно-сметной документации "Распределительный газопровод для газификации жилищного фонда ЭГП" (МК № 0122300016314000039-0111710-02 от 02.12.2014)</t>
  </si>
  <si>
    <t>Исполнитель          Бахмутова А.Г.</t>
  </si>
  <si>
    <t>И.А.Гудин</t>
  </si>
  <si>
    <t xml:space="preserve">А.Г.Бахмутова </t>
  </si>
  <si>
    <t>другие расходы по содержанию имущества(региональный оператор)</t>
  </si>
  <si>
    <t>Услуги за сборы по найму жилых помещений</t>
  </si>
  <si>
    <t>на 01.12.2015</t>
  </si>
  <si>
    <t>Изменение  с 01.01.15 по 01.12.2015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</si>
</sst>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6"/>
      <name val="Times New Roman CYR"/>
      <family val="1"/>
    </font>
    <font>
      <b/>
      <sz val="10"/>
      <color indexed="10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0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shrinkToFi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180" fontId="8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180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80" fontId="8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 shrinkToFit="1"/>
    </xf>
    <xf numFmtId="0" fontId="4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10" fillId="33" borderId="0" xfId="0" applyNumberFormat="1" applyFont="1" applyFill="1" applyAlignment="1">
      <alignment horizontal="left" vertical="center" shrinkToFi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4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selection activeCell="J27" sqref="J27"/>
    </sheetView>
  </sheetViews>
  <sheetFormatPr defaultColWidth="8.875" defaultRowHeight="12.75"/>
  <cols>
    <col min="1" max="1" width="3.75390625" style="1" customWidth="1"/>
    <col min="2" max="2" width="36.875" style="1" customWidth="1"/>
    <col min="3" max="3" width="12.375" style="1" hidden="1" customWidth="1"/>
    <col min="4" max="4" width="12.00390625" style="1" customWidth="1"/>
    <col min="5" max="5" width="10.75390625" style="1" hidden="1" customWidth="1"/>
    <col min="6" max="6" width="8.125" style="1" customWidth="1"/>
    <col min="7" max="7" width="8.75390625" style="1" customWidth="1"/>
    <col min="8" max="8" width="8.375" style="1" customWidth="1"/>
    <col min="9" max="9" width="10.625" style="1" customWidth="1"/>
    <col min="10" max="10" width="11.00390625" style="1" customWidth="1"/>
    <col min="11" max="11" width="7.875" style="1" customWidth="1"/>
    <col min="12" max="16384" width="8.875" style="1" customWidth="1"/>
  </cols>
  <sheetData>
    <row r="1" spans="1:6" ht="14.25" customHeight="1">
      <c r="A1" s="65"/>
      <c r="B1" s="65"/>
      <c r="C1" s="65"/>
      <c r="D1" s="65"/>
      <c r="E1" s="65"/>
      <c r="F1" s="65"/>
    </row>
    <row r="2" spans="2:10" ht="12.75">
      <c r="B2" s="68" t="s">
        <v>105</v>
      </c>
      <c r="C2" s="68"/>
      <c r="D2" s="68"/>
      <c r="E2" s="68"/>
      <c r="F2" s="68"/>
      <c r="G2" s="68"/>
      <c r="H2" s="68"/>
      <c r="I2" s="68"/>
      <c r="J2" s="68"/>
    </row>
    <row r="3" spans="2:6" ht="12.75">
      <c r="B3" s="7"/>
      <c r="C3" s="7"/>
      <c r="D3" s="7"/>
      <c r="E3" s="7"/>
      <c r="F3" s="7"/>
    </row>
    <row r="4" spans="2:10" ht="12.75">
      <c r="B4" s="20" t="s">
        <v>53</v>
      </c>
      <c r="C4" s="20"/>
      <c r="D4" s="20"/>
      <c r="E4" s="20"/>
      <c r="F4" s="20"/>
      <c r="I4" s="64">
        <v>42339</v>
      </c>
      <c r="J4" s="23"/>
    </row>
    <row r="5" spans="2:6" ht="12.75">
      <c r="B5" s="66" t="s">
        <v>54</v>
      </c>
      <c r="C5" s="66"/>
      <c r="D5" s="66"/>
      <c r="E5" s="66"/>
      <c r="F5" s="66"/>
    </row>
    <row r="6" spans="6:10" ht="12.75">
      <c r="F6" s="14"/>
      <c r="J6" s="14" t="s">
        <v>73</v>
      </c>
    </row>
    <row r="7" ht="12" customHeight="1" hidden="1">
      <c r="F7" s="14"/>
    </row>
    <row r="8" spans="1:11" ht="78.75" customHeight="1">
      <c r="A8" s="2" t="s">
        <v>1</v>
      </c>
      <c r="B8" s="2" t="s">
        <v>0</v>
      </c>
      <c r="C8" s="2" t="s">
        <v>65</v>
      </c>
      <c r="D8" s="2" t="s">
        <v>65</v>
      </c>
      <c r="E8" s="2" t="s">
        <v>60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19"/>
    </row>
    <row r="9" spans="1:10" s="10" customFormat="1" ht="9.75" customHeight="1">
      <c r="A9" s="11">
        <v>1</v>
      </c>
      <c r="B9" s="11">
        <v>2</v>
      </c>
      <c r="C9" s="11">
        <v>3</v>
      </c>
      <c r="D9" s="11">
        <v>4</v>
      </c>
      <c r="E9" s="11" t="s">
        <v>61</v>
      </c>
      <c r="F9" s="11">
        <v>6</v>
      </c>
      <c r="G9" s="11"/>
      <c r="H9" s="11"/>
      <c r="I9" s="11"/>
      <c r="J9" s="11"/>
    </row>
    <row r="10" spans="1:11" s="17" customFormat="1" ht="21" customHeight="1">
      <c r="A10" s="36"/>
      <c r="B10" s="25" t="s">
        <v>63</v>
      </c>
      <c r="C10" s="26">
        <f>C13+C14+C22+C23+C24+C28+C33+C34+C40+C41+C42+C46+C47+C48+C54+C55+C56+C60+C61</f>
        <v>0</v>
      </c>
      <c r="D10" s="48">
        <f>J10</f>
        <v>7391955.75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7391955.75</v>
      </c>
      <c r="K10" s="18"/>
    </row>
    <row r="11" spans="1:11" s="17" customFormat="1" ht="21" customHeight="1">
      <c r="A11" s="36"/>
      <c r="B11" s="25" t="s">
        <v>64</v>
      </c>
      <c r="C11" s="26"/>
      <c r="D11" s="27"/>
      <c r="E11" s="27"/>
      <c r="F11" s="27"/>
      <c r="G11" s="27"/>
      <c r="H11" s="27"/>
      <c r="I11" s="27"/>
      <c r="J11" s="27"/>
      <c r="K11" s="18"/>
    </row>
    <row r="12" spans="1:10" s="10" customFormat="1" ht="17.25" customHeight="1">
      <c r="A12" s="28"/>
      <c r="B12" s="46" t="s">
        <v>104</v>
      </c>
      <c r="C12" s="28"/>
      <c r="D12" s="47">
        <f>D13+D14+D22+D23+D24+D28+D33+D34+D40+D41+D42+D46+D47+D48+D54+D55+D56+D60+D61</f>
        <v>7342286.29</v>
      </c>
      <c r="E12" s="47">
        <f aca="true" t="shared" si="0" ref="E12:J12">E13+E14+E22+E23+E24+E28+E33+E34+E40+E41+E42+E46+E47+E48+E54+E55+E56+E60+E61</f>
        <v>7340306.65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 t="shared" si="0"/>
        <v>7342286.29</v>
      </c>
    </row>
    <row r="13" spans="1:10" s="3" customFormat="1" ht="12.75">
      <c r="A13" s="37">
        <v>211</v>
      </c>
      <c r="B13" s="25" t="s">
        <v>2</v>
      </c>
      <c r="C13" s="26"/>
      <c r="D13" s="27">
        <f>F13+G13+H13+I13+J13</f>
        <v>0</v>
      </c>
      <c r="E13" s="27"/>
      <c r="F13" s="29"/>
      <c r="G13" s="29"/>
      <c r="H13" s="29"/>
      <c r="I13" s="29"/>
      <c r="J13" s="29"/>
    </row>
    <row r="14" spans="1:10" s="16" customFormat="1" ht="10.5">
      <c r="A14" s="37">
        <v>212</v>
      </c>
      <c r="B14" s="25" t="s">
        <v>3</v>
      </c>
      <c r="C14" s="26">
        <f>C15+C17+C18+C19+C21</f>
        <v>0</v>
      </c>
      <c r="D14" s="27">
        <f>F14+G14+H14+I14+J14</f>
        <v>119196.2</v>
      </c>
      <c r="E14" s="27">
        <f>E15+E17+E18+E19+E21</f>
        <v>120306.2</v>
      </c>
      <c r="F14" s="27">
        <f>F15+F21</f>
        <v>0</v>
      </c>
      <c r="G14" s="27">
        <f>G15+G21</f>
        <v>0</v>
      </c>
      <c r="H14" s="27">
        <f>H15+H21</f>
        <v>0</v>
      </c>
      <c r="I14" s="27">
        <f>I15+I21</f>
        <v>0</v>
      </c>
      <c r="J14" s="27">
        <f>J15+J21</f>
        <v>119196.2</v>
      </c>
    </row>
    <row r="15" spans="1:10" ht="22.5">
      <c r="A15" s="38" t="s">
        <v>10</v>
      </c>
      <c r="B15" s="30" t="s">
        <v>74</v>
      </c>
      <c r="C15" s="31"/>
      <c r="D15" s="32">
        <f>F15+G15+H15+I15+J15</f>
        <v>119196.2</v>
      </c>
      <c r="E15" s="33">
        <f aca="true" t="shared" si="1" ref="E15:E69">D15-C15</f>
        <v>119196.2</v>
      </c>
      <c r="F15" s="34">
        <f>F17+F18+F19+F20+F16</f>
        <v>0</v>
      </c>
      <c r="G15" s="34">
        <f>G17+G18+G19+G20+G16</f>
        <v>0</v>
      </c>
      <c r="H15" s="34">
        <f>H17+H18+H19+H20+H16</f>
        <v>0</v>
      </c>
      <c r="I15" s="34">
        <f>I17+I18+I19+I20+I16</f>
        <v>0</v>
      </c>
      <c r="J15" s="34">
        <f>J17+J18+J19+J20+J16</f>
        <v>119196.2</v>
      </c>
    </row>
    <row r="16" spans="1:10" ht="45">
      <c r="A16" s="42"/>
      <c r="B16" s="43" t="s">
        <v>103</v>
      </c>
      <c r="C16" s="44"/>
      <c r="D16" s="21">
        <f aca="true" t="shared" si="2" ref="D16:D68">F16+G16+H16+I16+J16</f>
        <v>118086.2</v>
      </c>
      <c r="E16" s="45"/>
      <c r="F16" s="41"/>
      <c r="G16" s="41"/>
      <c r="H16" s="41"/>
      <c r="I16" s="41"/>
      <c r="J16" s="41">
        <v>118086.2</v>
      </c>
    </row>
    <row r="17" spans="1:10" ht="22.5" customHeight="1">
      <c r="A17" s="12" t="s">
        <v>11</v>
      </c>
      <c r="B17" s="8" t="s">
        <v>15</v>
      </c>
      <c r="C17" s="15"/>
      <c r="D17" s="21">
        <f t="shared" si="2"/>
        <v>0</v>
      </c>
      <c r="E17" s="22">
        <f t="shared" si="1"/>
        <v>0</v>
      </c>
      <c r="F17" s="41"/>
      <c r="G17" s="41"/>
      <c r="H17" s="41"/>
      <c r="I17" s="41"/>
      <c r="J17" s="41"/>
    </row>
    <row r="18" spans="1:10" ht="12.75">
      <c r="A18" s="12" t="s">
        <v>12</v>
      </c>
      <c r="B18" s="8" t="s">
        <v>16</v>
      </c>
      <c r="C18" s="15"/>
      <c r="D18" s="21">
        <f t="shared" si="2"/>
        <v>1110</v>
      </c>
      <c r="E18" s="22">
        <f t="shared" si="1"/>
        <v>1110</v>
      </c>
      <c r="F18" s="41"/>
      <c r="G18" s="41"/>
      <c r="H18" s="41"/>
      <c r="I18" s="41"/>
      <c r="J18" s="41">
        <v>1110</v>
      </c>
    </row>
    <row r="19" spans="1:10" ht="24" customHeight="1">
      <c r="A19" s="12" t="s">
        <v>13</v>
      </c>
      <c r="B19" s="8" t="s">
        <v>75</v>
      </c>
      <c r="C19" s="15"/>
      <c r="D19" s="21">
        <f t="shared" si="2"/>
        <v>0</v>
      </c>
      <c r="E19" s="22">
        <f t="shared" si="1"/>
        <v>0</v>
      </c>
      <c r="F19" s="41"/>
      <c r="G19" s="41"/>
      <c r="H19" s="41"/>
      <c r="I19" s="41"/>
      <c r="J19" s="41"/>
    </row>
    <row r="20" spans="1:10" ht="12.75">
      <c r="A20" s="12"/>
      <c r="B20" s="8" t="s">
        <v>17</v>
      </c>
      <c r="C20" s="15"/>
      <c r="D20" s="21">
        <f t="shared" si="2"/>
        <v>0</v>
      </c>
      <c r="E20" s="22"/>
      <c r="F20" s="41"/>
      <c r="G20" s="41"/>
      <c r="H20" s="41"/>
      <c r="I20" s="41"/>
      <c r="J20" s="41"/>
    </row>
    <row r="21" spans="1:10" s="3" customFormat="1" ht="76.5">
      <c r="A21" s="38" t="s">
        <v>14</v>
      </c>
      <c r="B21" s="35" t="s">
        <v>76</v>
      </c>
      <c r="C21" s="31"/>
      <c r="D21" s="32">
        <f t="shared" si="2"/>
        <v>0</v>
      </c>
      <c r="E21" s="33">
        <f t="shared" si="1"/>
        <v>0</v>
      </c>
      <c r="F21" s="34"/>
      <c r="G21" s="34"/>
      <c r="H21" s="34"/>
      <c r="I21" s="34"/>
      <c r="J21" s="34"/>
    </row>
    <row r="22" spans="1:10" s="4" customFormat="1" ht="12.75">
      <c r="A22" s="37">
        <v>213</v>
      </c>
      <c r="B22" s="25" t="s">
        <v>18</v>
      </c>
      <c r="C22" s="26"/>
      <c r="D22" s="27">
        <f t="shared" si="2"/>
        <v>0</v>
      </c>
      <c r="E22" s="27">
        <f t="shared" si="1"/>
        <v>0</v>
      </c>
      <c r="F22" s="29"/>
      <c r="G22" s="29"/>
      <c r="H22" s="29"/>
      <c r="I22" s="29"/>
      <c r="J22" s="29"/>
    </row>
    <row r="23" spans="1:10" s="3" customFormat="1" ht="12.75">
      <c r="A23" s="37">
        <v>221</v>
      </c>
      <c r="B23" s="39" t="s">
        <v>4</v>
      </c>
      <c r="C23" s="26"/>
      <c r="D23" s="27">
        <f t="shared" si="2"/>
        <v>0</v>
      </c>
      <c r="E23" s="27">
        <f t="shared" si="1"/>
        <v>0</v>
      </c>
      <c r="F23" s="29"/>
      <c r="G23" s="29"/>
      <c r="H23" s="29">
        <v>0</v>
      </c>
      <c r="I23" s="29"/>
      <c r="J23" s="29"/>
    </row>
    <row r="24" spans="1:10" ht="33.75" customHeight="1">
      <c r="A24" s="37">
        <v>222</v>
      </c>
      <c r="B24" s="39" t="s">
        <v>19</v>
      </c>
      <c r="C24" s="26">
        <f>C25+C27</f>
        <v>0</v>
      </c>
      <c r="D24" s="27">
        <f t="shared" si="2"/>
        <v>1429.2</v>
      </c>
      <c r="E24" s="27">
        <f>E25+E27</f>
        <v>1429.2</v>
      </c>
      <c r="F24" s="27">
        <f>F25+F26+F27</f>
        <v>0</v>
      </c>
      <c r="G24" s="27">
        <f>G25+G26+G27</f>
        <v>0</v>
      </c>
      <c r="H24" s="27">
        <f>H25+H26+H27</f>
        <v>0</v>
      </c>
      <c r="I24" s="27">
        <f>I25+I26+I27</f>
        <v>0</v>
      </c>
      <c r="J24" s="27">
        <f>J25+J26+J27</f>
        <v>1429.2</v>
      </c>
    </row>
    <row r="25" spans="1:10" ht="48" customHeight="1">
      <c r="A25" s="12" t="s">
        <v>20</v>
      </c>
      <c r="B25" s="8" t="s">
        <v>77</v>
      </c>
      <c r="C25" s="15"/>
      <c r="D25" s="21">
        <f t="shared" si="2"/>
        <v>1429.2</v>
      </c>
      <c r="E25" s="22">
        <f t="shared" si="1"/>
        <v>1429.2</v>
      </c>
      <c r="F25" s="41"/>
      <c r="G25" s="41"/>
      <c r="H25" s="41"/>
      <c r="I25" s="41"/>
      <c r="J25" s="41">
        <v>1429.2</v>
      </c>
    </row>
    <row r="26" spans="1:10" s="3" customFormat="1" ht="33.75">
      <c r="A26" s="12"/>
      <c r="B26" s="8" t="s">
        <v>78</v>
      </c>
      <c r="C26" s="15"/>
      <c r="D26" s="21">
        <f t="shared" si="2"/>
        <v>0</v>
      </c>
      <c r="E26" s="22"/>
      <c r="F26" s="41"/>
      <c r="G26" s="41"/>
      <c r="H26" s="41"/>
      <c r="I26" s="41"/>
      <c r="J26" s="41"/>
    </row>
    <row r="27" spans="1:10" s="5" customFormat="1" ht="66" customHeight="1">
      <c r="A27" s="12" t="s">
        <v>21</v>
      </c>
      <c r="B27" s="8" t="s">
        <v>79</v>
      </c>
      <c r="C27" s="15"/>
      <c r="D27" s="21">
        <f t="shared" si="2"/>
        <v>0</v>
      </c>
      <c r="E27" s="22">
        <f t="shared" si="1"/>
        <v>0</v>
      </c>
      <c r="F27" s="41"/>
      <c r="G27" s="41"/>
      <c r="H27" s="41">
        <v>0</v>
      </c>
      <c r="I27" s="41"/>
      <c r="J27" s="41"/>
    </row>
    <row r="28" spans="1:10" s="5" customFormat="1" ht="12.75">
      <c r="A28" s="37">
        <v>223</v>
      </c>
      <c r="B28" s="39" t="s">
        <v>5</v>
      </c>
      <c r="C28" s="26">
        <f>C29+C30+C31+C32</f>
        <v>0</v>
      </c>
      <c r="D28" s="27">
        <f>F28+G28+H28+I28+J28</f>
        <v>3089.64</v>
      </c>
      <c r="E28" s="27">
        <f>E29+E30+E31+E32</f>
        <v>0</v>
      </c>
      <c r="F28" s="27">
        <f>F29+F32</f>
        <v>0</v>
      </c>
      <c r="G28" s="27">
        <f>G29+G32</f>
        <v>0</v>
      </c>
      <c r="H28" s="27">
        <f>H29+H32</f>
        <v>0</v>
      </c>
      <c r="I28" s="27">
        <f>I29+I32</f>
        <v>0</v>
      </c>
      <c r="J28" s="27">
        <f>J29+J32</f>
        <v>3089.64</v>
      </c>
    </row>
    <row r="29" spans="1:10" s="5" customFormat="1" ht="33.75">
      <c r="A29" s="38" t="s">
        <v>22</v>
      </c>
      <c r="B29" s="40" t="s">
        <v>80</v>
      </c>
      <c r="C29" s="31"/>
      <c r="D29" s="32">
        <f>F29+G29+H29+I29+J29</f>
        <v>3089.64</v>
      </c>
      <c r="E29" s="32">
        <f>E30+E31</f>
        <v>0</v>
      </c>
      <c r="F29" s="32">
        <f>F30+F31</f>
        <v>0</v>
      </c>
      <c r="G29" s="32">
        <f>G30+G31</f>
        <v>0</v>
      </c>
      <c r="H29" s="32">
        <f>H30+H31</f>
        <v>0</v>
      </c>
      <c r="I29" s="32">
        <f>I30+I31</f>
        <v>0</v>
      </c>
      <c r="J29" s="32">
        <v>3089.64</v>
      </c>
    </row>
    <row r="30" spans="1:10" s="5" customFormat="1" ht="12.75">
      <c r="A30" s="12" t="s">
        <v>23</v>
      </c>
      <c r="B30" s="9" t="s">
        <v>81</v>
      </c>
      <c r="C30" s="15"/>
      <c r="D30" s="21">
        <f>F30+G30+H30+I30+J30</f>
        <v>0</v>
      </c>
      <c r="E30" s="22">
        <f t="shared" si="1"/>
        <v>0</v>
      </c>
      <c r="F30" s="41"/>
      <c r="G30" s="41"/>
      <c r="H30" s="41"/>
      <c r="I30" s="41"/>
      <c r="J30" s="41">
        <v>0</v>
      </c>
    </row>
    <row r="31" spans="1:10" s="3" customFormat="1" ht="22.5">
      <c r="A31" s="12" t="s">
        <v>24</v>
      </c>
      <c r="B31" s="9" t="s">
        <v>82</v>
      </c>
      <c r="C31" s="15"/>
      <c r="D31" s="21">
        <f>F31+G31+H31+I31+J31</f>
        <v>0</v>
      </c>
      <c r="E31" s="22">
        <f t="shared" si="1"/>
        <v>0</v>
      </c>
      <c r="F31" s="41"/>
      <c r="G31" s="41"/>
      <c r="H31" s="41">
        <v>0</v>
      </c>
      <c r="I31" s="41"/>
      <c r="J31" s="41"/>
    </row>
    <row r="32" spans="1:10" s="3" customFormat="1" ht="33.75">
      <c r="A32" s="38" t="s">
        <v>25</v>
      </c>
      <c r="B32" s="40" t="s">
        <v>83</v>
      </c>
      <c r="C32" s="31"/>
      <c r="D32" s="32">
        <f t="shared" si="2"/>
        <v>0</v>
      </c>
      <c r="E32" s="33">
        <f t="shared" si="1"/>
        <v>0</v>
      </c>
      <c r="F32" s="34"/>
      <c r="G32" s="34"/>
      <c r="H32" s="34"/>
      <c r="I32" s="34"/>
      <c r="J32" s="34"/>
    </row>
    <row r="33" spans="1:10" s="5" customFormat="1" ht="12.75">
      <c r="A33" s="37">
        <v>224</v>
      </c>
      <c r="B33" s="39" t="s">
        <v>6</v>
      </c>
      <c r="C33" s="26"/>
      <c r="D33" s="27">
        <f t="shared" si="2"/>
        <v>0</v>
      </c>
      <c r="E33" s="27">
        <f t="shared" si="1"/>
        <v>0</v>
      </c>
      <c r="F33" s="29"/>
      <c r="G33" s="29"/>
      <c r="H33" s="29"/>
      <c r="I33" s="29"/>
      <c r="J33" s="29"/>
    </row>
    <row r="34" spans="1:10" s="5" customFormat="1" ht="12.75">
      <c r="A34" s="37">
        <v>225</v>
      </c>
      <c r="B34" s="39" t="s">
        <v>87</v>
      </c>
      <c r="C34" s="26">
        <f>C35+C38+C39</f>
        <v>0</v>
      </c>
      <c r="D34" s="27">
        <f t="shared" si="2"/>
        <v>98341.87000000001</v>
      </c>
      <c r="E34" s="27">
        <f>E35+E38+E39</f>
        <v>98341.87000000001</v>
      </c>
      <c r="F34" s="27">
        <f>F35+F36+F37+F38+F39</f>
        <v>0</v>
      </c>
      <c r="G34" s="27">
        <f>G35+G36+G37+G38+G39</f>
        <v>0</v>
      </c>
      <c r="H34" s="27">
        <f>H35+H36+H37+H38+H39</f>
        <v>0</v>
      </c>
      <c r="I34" s="27">
        <f>I35+I36+I37+I38+I39</f>
        <v>0</v>
      </c>
      <c r="J34" s="27">
        <f>J35+J36+J37+J38+J39</f>
        <v>98341.87000000001</v>
      </c>
    </row>
    <row r="35" spans="1:10" s="5" customFormat="1" ht="22.5">
      <c r="A35" s="12" t="s">
        <v>26</v>
      </c>
      <c r="B35" s="9" t="s">
        <v>29</v>
      </c>
      <c r="C35" s="15"/>
      <c r="D35" s="21">
        <f>F35+G35+H35+I35+J35</f>
        <v>3114.24</v>
      </c>
      <c r="E35" s="22">
        <f t="shared" si="1"/>
        <v>3114.24</v>
      </c>
      <c r="F35" s="41"/>
      <c r="G35" s="41"/>
      <c r="H35" s="41">
        <v>0</v>
      </c>
      <c r="I35" s="41"/>
      <c r="J35" s="41">
        <v>3114.24</v>
      </c>
    </row>
    <row r="36" spans="1:10" s="3" customFormat="1" ht="22.5">
      <c r="A36" s="12"/>
      <c r="B36" s="9" t="s">
        <v>84</v>
      </c>
      <c r="C36" s="15"/>
      <c r="D36" s="21">
        <f aca="true" t="shared" si="3" ref="D36:D41">F36+G36+H36+I36+J36</f>
        <v>0</v>
      </c>
      <c r="E36" s="22"/>
      <c r="F36" s="41"/>
      <c r="G36" s="41"/>
      <c r="H36" s="41">
        <v>0</v>
      </c>
      <c r="I36" s="41"/>
      <c r="J36" s="41"/>
    </row>
    <row r="37" spans="1:10" s="3" customFormat="1" ht="22.5">
      <c r="A37" s="12"/>
      <c r="B37" s="9" t="s">
        <v>85</v>
      </c>
      <c r="C37" s="15"/>
      <c r="D37" s="21">
        <f t="shared" si="3"/>
        <v>0</v>
      </c>
      <c r="E37" s="22"/>
      <c r="F37" s="41"/>
      <c r="G37" s="41"/>
      <c r="H37" s="41"/>
      <c r="I37" s="41"/>
      <c r="J37" s="41"/>
    </row>
    <row r="38" spans="1:10" s="3" customFormat="1" ht="24" customHeight="1">
      <c r="A38" s="12" t="s">
        <v>27</v>
      </c>
      <c r="B38" s="9" t="s">
        <v>86</v>
      </c>
      <c r="C38" s="15"/>
      <c r="D38" s="21">
        <f t="shared" si="3"/>
        <v>0</v>
      </c>
      <c r="E38" s="22">
        <f t="shared" si="1"/>
        <v>0</v>
      </c>
      <c r="F38" s="41"/>
      <c r="G38" s="41"/>
      <c r="H38" s="41"/>
      <c r="I38" s="41"/>
      <c r="J38" s="41"/>
    </row>
    <row r="39" spans="1:10" ht="33" customHeight="1">
      <c r="A39" s="12" t="s">
        <v>28</v>
      </c>
      <c r="B39" s="9" t="s">
        <v>125</v>
      </c>
      <c r="C39" s="15"/>
      <c r="D39" s="21">
        <f t="shared" si="3"/>
        <v>95227.63</v>
      </c>
      <c r="E39" s="22">
        <f t="shared" si="1"/>
        <v>95227.63</v>
      </c>
      <c r="F39" s="41"/>
      <c r="G39" s="41"/>
      <c r="H39" s="41">
        <v>0</v>
      </c>
      <c r="I39" s="41"/>
      <c r="J39" s="41">
        <v>95227.63</v>
      </c>
    </row>
    <row r="40" spans="1:10" ht="22.5" customHeight="1">
      <c r="A40" s="37">
        <v>226</v>
      </c>
      <c r="B40" s="39" t="s">
        <v>59</v>
      </c>
      <c r="C40" s="26"/>
      <c r="D40" s="27">
        <f t="shared" si="3"/>
        <v>7085194.38</v>
      </c>
      <c r="E40" s="27">
        <f t="shared" si="1"/>
        <v>7085194.38</v>
      </c>
      <c r="F40" s="29"/>
      <c r="G40" s="29"/>
      <c r="H40" s="29">
        <v>0</v>
      </c>
      <c r="I40" s="29"/>
      <c r="J40" s="29">
        <v>7085194.38</v>
      </c>
    </row>
    <row r="41" spans="1:10" ht="15" customHeight="1">
      <c r="A41" s="37">
        <v>231</v>
      </c>
      <c r="B41" s="39" t="s">
        <v>88</v>
      </c>
      <c r="C41" s="26"/>
      <c r="D41" s="27">
        <f t="shared" si="3"/>
        <v>0</v>
      </c>
      <c r="E41" s="27">
        <f t="shared" si="1"/>
        <v>0</v>
      </c>
      <c r="F41" s="29"/>
      <c r="G41" s="29"/>
      <c r="H41" s="29"/>
      <c r="I41" s="29"/>
      <c r="J41" s="29"/>
    </row>
    <row r="42" spans="1:10" s="3" customFormat="1" ht="24" customHeight="1">
      <c r="A42" s="37">
        <v>240</v>
      </c>
      <c r="B42" s="39" t="s">
        <v>89</v>
      </c>
      <c r="C42" s="26">
        <f>C43+C44+C45</f>
        <v>0</v>
      </c>
      <c r="D42" s="27">
        <f>F42+G42+H42+I42+J42</f>
        <v>0</v>
      </c>
      <c r="E42" s="27">
        <f>E43+E44+E45</f>
        <v>0</v>
      </c>
      <c r="F42" s="27">
        <f>F43+F44</f>
        <v>0</v>
      </c>
      <c r="G42" s="27">
        <f>G43+G44</f>
        <v>0</v>
      </c>
      <c r="H42" s="27">
        <f>H43+H44</f>
        <v>0</v>
      </c>
      <c r="I42" s="27">
        <f>I43+I44</f>
        <v>0</v>
      </c>
      <c r="J42" s="27">
        <f>J43+J44</f>
        <v>0</v>
      </c>
    </row>
    <row r="43" spans="1:10" s="3" customFormat="1" ht="36" customHeight="1">
      <c r="A43" s="12" t="s">
        <v>56</v>
      </c>
      <c r="B43" s="9" t="s">
        <v>90</v>
      </c>
      <c r="C43" s="15"/>
      <c r="D43" s="21">
        <f t="shared" si="2"/>
        <v>0</v>
      </c>
      <c r="E43" s="22">
        <f t="shared" si="1"/>
        <v>0</v>
      </c>
      <c r="F43" s="41"/>
      <c r="G43" s="41"/>
      <c r="H43" s="41"/>
      <c r="I43" s="41"/>
      <c r="J43" s="41"/>
    </row>
    <row r="44" spans="1:10" s="3" customFormat="1" ht="21.75" customHeight="1">
      <c r="A44" s="12" t="s">
        <v>57</v>
      </c>
      <c r="B44" s="9" t="s">
        <v>91</v>
      </c>
      <c r="C44" s="15"/>
      <c r="D44" s="21">
        <f t="shared" si="2"/>
        <v>0</v>
      </c>
      <c r="E44" s="22">
        <f t="shared" si="1"/>
        <v>0</v>
      </c>
      <c r="F44" s="41"/>
      <c r="G44" s="41"/>
      <c r="H44" s="41"/>
      <c r="I44" s="41"/>
      <c r="J44" s="41"/>
    </row>
    <row r="45" spans="1:10" ht="12.75" hidden="1">
      <c r="A45" s="12" t="s">
        <v>58</v>
      </c>
      <c r="B45" s="9"/>
      <c r="C45" s="15"/>
      <c r="D45" s="21"/>
      <c r="E45" s="22"/>
      <c r="F45" s="24"/>
      <c r="G45" s="24"/>
      <c r="H45" s="24"/>
      <c r="I45" s="24"/>
      <c r="J45" s="24"/>
    </row>
    <row r="46" spans="1:10" ht="21.75">
      <c r="A46" s="37">
        <v>251</v>
      </c>
      <c r="B46" s="39" t="s">
        <v>30</v>
      </c>
      <c r="C46" s="26"/>
      <c r="D46" s="27">
        <f t="shared" si="2"/>
        <v>24800</v>
      </c>
      <c r="E46" s="27">
        <f t="shared" si="1"/>
        <v>24800</v>
      </c>
      <c r="F46" s="29"/>
      <c r="G46" s="29"/>
      <c r="H46" s="29"/>
      <c r="I46" s="29"/>
      <c r="J46" s="29">
        <v>24800</v>
      </c>
    </row>
    <row r="47" spans="1:10" ht="32.25">
      <c r="A47" s="37">
        <v>261</v>
      </c>
      <c r="B47" s="39" t="s">
        <v>31</v>
      </c>
      <c r="C47" s="26"/>
      <c r="D47" s="27">
        <f t="shared" si="2"/>
        <v>0</v>
      </c>
      <c r="E47" s="27">
        <f t="shared" si="1"/>
        <v>0</v>
      </c>
      <c r="F47" s="29"/>
      <c r="G47" s="29"/>
      <c r="H47" s="29"/>
      <c r="I47" s="29"/>
      <c r="J47" s="29"/>
    </row>
    <row r="48" spans="1:10" ht="12.75">
      <c r="A48" s="37">
        <v>262</v>
      </c>
      <c r="B48" s="39" t="s">
        <v>92</v>
      </c>
      <c r="C48" s="26">
        <f>C49+C50+C51+C52</f>
        <v>0</v>
      </c>
      <c r="D48" s="27">
        <f>F48+G48+H48+I48+J48</f>
        <v>0</v>
      </c>
      <c r="E48" s="27">
        <f>E49+E50+E51+E52</f>
        <v>0</v>
      </c>
      <c r="F48" s="27">
        <f>F49+F50</f>
        <v>0</v>
      </c>
      <c r="G48" s="27">
        <f>G49+G50</f>
        <v>0</v>
      </c>
      <c r="H48" s="27">
        <f>H49+H50</f>
        <v>0</v>
      </c>
      <c r="I48" s="27">
        <f>I49+I50</f>
        <v>0</v>
      </c>
      <c r="J48" s="27">
        <f>J49+J50</f>
        <v>0</v>
      </c>
    </row>
    <row r="49" spans="1:10" ht="24.75" customHeight="1">
      <c r="A49" s="12" t="s">
        <v>32</v>
      </c>
      <c r="B49" s="9" t="s">
        <v>93</v>
      </c>
      <c r="C49" s="15"/>
      <c r="D49" s="21">
        <f>F49+G49+H49+I49+J49+K49</f>
        <v>0</v>
      </c>
      <c r="E49" s="22">
        <f t="shared" si="1"/>
        <v>0</v>
      </c>
      <c r="F49" s="41"/>
      <c r="G49" s="41"/>
      <c r="H49" s="41"/>
      <c r="I49" s="41"/>
      <c r="J49" s="41"/>
    </row>
    <row r="50" spans="1:10" s="3" customFormat="1" ht="33" customHeight="1">
      <c r="A50" s="12" t="s">
        <v>33</v>
      </c>
      <c r="B50" s="9" t="s">
        <v>36</v>
      </c>
      <c r="C50" s="15"/>
      <c r="D50" s="21">
        <f>F50+G50+H50+I50+J50+K50</f>
        <v>0</v>
      </c>
      <c r="E50" s="22">
        <f t="shared" si="1"/>
        <v>0</v>
      </c>
      <c r="F50" s="41"/>
      <c r="G50" s="41"/>
      <c r="H50" s="41"/>
      <c r="I50" s="41"/>
      <c r="J50" s="41"/>
    </row>
    <row r="51" spans="1:10" s="3" customFormat="1" ht="12.75" customHeight="1" hidden="1">
      <c r="A51" s="12" t="s">
        <v>34</v>
      </c>
      <c r="B51" s="9"/>
      <c r="C51" s="15"/>
      <c r="D51" s="21">
        <f>F51+G51+H51+I51+J51+K51</f>
        <v>0</v>
      </c>
      <c r="E51" s="22">
        <f t="shared" si="1"/>
        <v>0</v>
      </c>
      <c r="F51" s="24"/>
      <c r="G51" s="24"/>
      <c r="H51" s="24"/>
      <c r="I51" s="24"/>
      <c r="J51" s="24"/>
    </row>
    <row r="52" spans="1:10" s="3" customFormat="1" ht="12.75" hidden="1">
      <c r="A52" s="12" t="s">
        <v>35</v>
      </c>
      <c r="B52" s="9"/>
      <c r="C52" s="15"/>
      <c r="D52" s="21">
        <f t="shared" si="2"/>
        <v>0</v>
      </c>
      <c r="E52" s="22">
        <f t="shared" si="1"/>
        <v>0</v>
      </c>
      <c r="F52" s="24"/>
      <c r="G52" s="24"/>
      <c r="H52" s="24"/>
      <c r="I52" s="24"/>
      <c r="J52" s="24"/>
    </row>
    <row r="53" spans="1:10" ht="12.75" hidden="1">
      <c r="A53" s="12">
        <v>262.5</v>
      </c>
      <c r="B53" s="9"/>
      <c r="C53" s="15"/>
      <c r="D53" s="21">
        <f>F53+G53+H53+I53+J53+K53</f>
        <v>0</v>
      </c>
      <c r="E53" s="22"/>
      <c r="F53" s="24"/>
      <c r="G53" s="24"/>
      <c r="H53" s="24"/>
      <c r="I53" s="24"/>
      <c r="J53" s="24"/>
    </row>
    <row r="54" spans="1:10" ht="32.25">
      <c r="A54" s="37">
        <v>263</v>
      </c>
      <c r="B54" s="39" t="s">
        <v>7</v>
      </c>
      <c r="C54" s="26"/>
      <c r="D54" s="27">
        <f aca="true" t="shared" si="4" ref="D54:D59">F54+G54+H54+I54+J54</f>
        <v>0</v>
      </c>
      <c r="E54" s="27">
        <f t="shared" si="1"/>
        <v>0</v>
      </c>
      <c r="F54" s="29"/>
      <c r="G54" s="29"/>
      <c r="H54" s="29"/>
      <c r="I54" s="29"/>
      <c r="J54" s="29">
        <v>0</v>
      </c>
    </row>
    <row r="55" spans="1:10" ht="21.75">
      <c r="A55" s="37">
        <v>290</v>
      </c>
      <c r="B55" s="39" t="s">
        <v>62</v>
      </c>
      <c r="C55" s="26"/>
      <c r="D55" s="27">
        <f t="shared" si="4"/>
        <v>0</v>
      </c>
      <c r="E55" s="27">
        <f t="shared" si="1"/>
        <v>0</v>
      </c>
      <c r="F55" s="29"/>
      <c r="G55" s="29"/>
      <c r="H55" s="29"/>
      <c r="I55" s="29"/>
      <c r="J55" s="29">
        <v>0</v>
      </c>
    </row>
    <row r="56" spans="1:10" s="3" customFormat="1" ht="12.75">
      <c r="A56" s="37">
        <v>310</v>
      </c>
      <c r="B56" s="39" t="s">
        <v>8</v>
      </c>
      <c r="C56" s="26">
        <f>C57+C58+C59</f>
        <v>0</v>
      </c>
      <c r="D56" s="27">
        <f t="shared" si="4"/>
        <v>0</v>
      </c>
      <c r="E56" s="27">
        <f aca="true" t="shared" si="5" ref="E56:J56">E57+E58+E59</f>
        <v>0</v>
      </c>
      <c r="F56" s="27">
        <f t="shared" si="5"/>
        <v>0</v>
      </c>
      <c r="G56" s="27">
        <f t="shared" si="5"/>
        <v>0</v>
      </c>
      <c r="H56" s="27">
        <f t="shared" si="5"/>
        <v>0</v>
      </c>
      <c r="I56" s="27">
        <f t="shared" si="5"/>
        <v>0</v>
      </c>
      <c r="J56" s="27">
        <f t="shared" si="5"/>
        <v>0</v>
      </c>
    </row>
    <row r="57" spans="1:10" s="3" customFormat="1" ht="18.75" customHeight="1">
      <c r="A57" s="12" t="s">
        <v>37</v>
      </c>
      <c r="B57" s="9" t="s">
        <v>94</v>
      </c>
      <c r="C57" s="15"/>
      <c r="D57" s="21">
        <f t="shared" si="4"/>
        <v>0</v>
      </c>
      <c r="E57" s="22">
        <f t="shared" si="1"/>
        <v>0</v>
      </c>
      <c r="F57" s="41"/>
      <c r="G57" s="41"/>
      <c r="H57" s="41"/>
      <c r="I57" s="41"/>
      <c r="J57" s="41">
        <v>0</v>
      </c>
    </row>
    <row r="58" spans="1:10" ht="12.75">
      <c r="A58" s="12" t="s">
        <v>38</v>
      </c>
      <c r="B58" s="9" t="s">
        <v>95</v>
      </c>
      <c r="C58" s="15"/>
      <c r="D58" s="21">
        <f t="shared" si="4"/>
        <v>0</v>
      </c>
      <c r="E58" s="22">
        <f t="shared" si="1"/>
        <v>0</v>
      </c>
      <c r="F58" s="41"/>
      <c r="G58" s="41"/>
      <c r="H58" s="41"/>
      <c r="I58" s="41"/>
      <c r="J58" s="41"/>
    </row>
    <row r="59" spans="1:10" ht="22.5">
      <c r="A59" s="12" t="s">
        <v>39</v>
      </c>
      <c r="B59" s="9" t="s">
        <v>96</v>
      </c>
      <c r="C59" s="15"/>
      <c r="D59" s="21">
        <f t="shared" si="4"/>
        <v>0</v>
      </c>
      <c r="E59" s="22">
        <f t="shared" si="1"/>
        <v>0</v>
      </c>
      <c r="F59" s="41"/>
      <c r="G59" s="41"/>
      <c r="H59" s="41"/>
      <c r="I59" s="41"/>
      <c r="J59" s="41"/>
    </row>
    <row r="60" spans="1:10" ht="21.75">
      <c r="A60" s="37">
        <v>320</v>
      </c>
      <c r="B60" s="39" t="s">
        <v>9</v>
      </c>
      <c r="C60" s="26"/>
      <c r="D60" s="27">
        <f t="shared" si="2"/>
        <v>0</v>
      </c>
      <c r="E60" s="27">
        <f t="shared" si="1"/>
        <v>0</v>
      </c>
      <c r="F60" s="29"/>
      <c r="G60" s="29"/>
      <c r="H60" s="29"/>
      <c r="I60" s="29"/>
      <c r="J60" s="29"/>
    </row>
    <row r="61" spans="1:10" ht="12.75">
      <c r="A61" s="37">
        <v>340</v>
      </c>
      <c r="B61" s="39" t="s">
        <v>44</v>
      </c>
      <c r="C61" s="26">
        <f>C62+C63+C64+C65+C66+C67+C69</f>
        <v>0</v>
      </c>
      <c r="D61" s="27">
        <f>F61+G61+H61+I61+J61</f>
        <v>10235</v>
      </c>
      <c r="E61" s="27">
        <f>E62+E63+E64+E65+E66+E67+E69</f>
        <v>10235</v>
      </c>
      <c r="F61" s="27">
        <f>F62</f>
        <v>0</v>
      </c>
      <c r="G61" s="27">
        <f>G62</f>
        <v>0</v>
      </c>
      <c r="H61" s="27">
        <f>H62</f>
        <v>0</v>
      </c>
      <c r="I61" s="27">
        <f>I62</f>
        <v>0</v>
      </c>
      <c r="J61" s="27">
        <f>J62</f>
        <v>10235</v>
      </c>
    </row>
    <row r="62" spans="1:10" ht="12.75">
      <c r="A62" s="38" t="s">
        <v>40</v>
      </c>
      <c r="B62" s="40" t="s">
        <v>97</v>
      </c>
      <c r="C62" s="31"/>
      <c r="D62" s="32">
        <f>F62+G62+H62+I62+J62</f>
        <v>10235</v>
      </c>
      <c r="E62" s="33">
        <f t="shared" si="1"/>
        <v>10235</v>
      </c>
      <c r="F62" s="34">
        <f>F63+F64+F65+F66+F67+F68+F69</f>
        <v>0</v>
      </c>
      <c r="G62" s="34">
        <f>G63+G64+G65+G66+G67+G68+G69</f>
        <v>0</v>
      </c>
      <c r="H62" s="34">
        <f>H63+H64+H65+H66+H67+H68+H69</f>
        <v>0</v>
      </c>
      <c r="I62" s="34">
        <f>I63+I64+I65+I66+I67+I68+I69</f>
        <v>0</v>
      </c>
      <c r="J62" s="34">
        <f>J63+J64+J65+J66+J67+J68+J69</f>
        <v>10235</v>
      </c>
    </row>
    <row r="63" spans="1:10" ht="12.75">
      <c r="A63" s="12" t="s">
        <v>41</v>
      </c>
      <c r="B63" s="9" t="s">
        <v>98</v>
      </c>
      <c r="C63" s="15"/>
      <c r="D63" s="21">
        <f t="shared" si="2"/>
        <v>0</v>
      </c>
      <c r="E63" s="22">
        <f t="shared" si="1"/>
        <v>0</v>
      </c>
      <c r="F63" s="41"/>
      <c r="G63" s="41"/>
      <c r="H63" s="41"/>
      <c r="I63" s="41"/>
      <c r="J63" s="41"/>
    </row>
    <row r="64" spans="1:10" ht="12.75">
      <c r="A64" s="12" t="s">
        <v>42</v>
      </c>
      <c r="B64" s="9" t="s">
        <v>99</v>
      </c>
      <c r="C64" s="15"/>
      <c r="D64" s="21">
        <f t="shared" si="2"/>
        <v>0</v>
      </c>
      <c r="E64" s="22">
        <f t="shared" si="1"/>
        <v>0</v>
      </c>
      <c r="F64" s="41"/>
      <c r="G64" s="41"/>
      <c r="H64" s="41"/>
      <c r="I64" s="41"/>
      <c r="J64" s="41"/>
    </row>
    <row r="65" spans="1:10" ht="13.5" customHeight="1">
      <c r="A65" s="12" t="s">
        <v>43</v>
      </c>
      <c r="B65" s="9" t="s">
        <v>45</v>
      </c>
      <c r="C65" s="15"/>
      <c r="D65" s="21">
        <f t="shared" si="2"/>
        <v>0</v>
      </c>
      <c r="E65" s="22">
        <f t="shared" si="1"/>
        <v>0</v>
      </c>
      <c r="F65" s="41"/>
      <c r="G65" s="41"/>
      <c r="H65" s="41"/>
      <c r="I65" s="41"/>
      <c r="J65" s="41"/>
    </row>
    <row r="66" spans="1:10" ht="15" customHeight="1">
      <c r="A66" s="12" t="s">
        <v>47</v>
      </c>
      <c r="B66" s="9" t="s">
        <v>46</v>
      </c>
      <c r="C66" s="15"/>
      <c r="D66" s="21">
        <f t="shared" si="2"/>
        <v>0</v>
      </c>
      <c r="E66" s="22">
        <f t="shared" si="1"/>
        <v>0</v>
      </c>
      <c r="F66" s="41"/>
      <c r="G66" s="41"/>
      <c r="H66" s="41"/>
      <c r="I66" s="41"/>
      <c r="J66" s="41"/>
    </row>
    <row r="67" spans="1:10" ht="12.75" customHeight="1">
      <c r="A67" s="12" t="s">
        <v>48</v>
      </c>
      <c r="B67" s="9" t="s">
        <v>100</v>
      </c>
      <c r="C67" s="15"/>
      <c r="D67" s="21">
        <f t="shared" si="2"/>
        <v>0</v>
      </c>
      <c r="E67" s="22">
        <f t="shared" si="1"/>
        <v>0</v>
      </c>
      <c r="F67" s="41"/>
      <c r="G67" s="41"/>
      <c r="H67" s="41"/>
      <c r="I67" s="41"/>
      <c r="J67" s="41"/>
    </row>
    <row r="68" spans="1:10" ht="15" customHeight="1">
      <c r="A68" s="12"/>
      <c r="B68" s="9" t="s">
        <v>101</v>
      </c>
      <c r="C68" s="15"/>
      <c r="D68" s="21">
        <f t="shared" si="2"/>
        <v>10235</v>
      </c>
      <c r="E68" s="22"/>
      <c r="F68" s="41"/>
      <c r="G68" s="41"/>
      <c r="H68" s="41"/>
      <c r="I68" s="41"/>
      <c r="J68" s="41">
        <v>10235</v>
      </c>
    </row>
    <row r="69" spans="1:10" ht="19.5" customHeight="1">
      <c r="A69" s="12" t="s">
        <v>49</v>
      </c>
      <c r="B69" s="9" t="s">
        <v>102</v>
      </c>
      <c r="C69" s="15"/>
      <c r="D69" s="21">
        <f>F69+G69+H69+I69+J69</f>
        <v>0</v>
      </c>
      <c r="E69" s="22">
        <f t="shared" si="1"/>
        <v>0</v>
      </c>
      <c r="F69" s="41"/>
      <c r="G69" s="41"/>
      <c r="H69" s="41"/>
      <c r="I69" s="41"/>
      <c r="J69" s="41"/>
    </row>
    <row r="71" spans="1:5" ht="12.75" customHeight="1">
      <c r="A71" s="13" t="s">
        <v>55</v>
      </c>
      <c r="B71" s="67" t="s">
        <v>50</v>
      </c>
      <c r="C71" s="67"/>
      <c r="D71" s="67"/>
      <c r="E71" s="67"/>
    </row>
    <row r="72" spans="1:5" ht="12.75" customHeight="1">
      <c r="A72" s="6">
        <v>2</v>
      </c>
      <c r="B72" s="67" t="s">
        <v>51</v>
      </c>
      <c r="C72" s="67"/>
      <c r="D72" s="67"/>
      <c r="E72" s="67"/>
    </row>
    <row r="73" spans="1:2" ht="12.75">
      <c r="A73" s="6">
        <v>3</v>
      </c>
      <c r="B73" s="1" t="s">
        <v>52</v>
      </c>
    </row>
    <row r="76" spans="1:6" ht="12.75">
      <c r="A76" s="1" t="s">
        <v>71</v>
      </c>
      <c r="F76" s="1" t="s">
        <v>123</v>
      </c>
    </row>
    <row r="78" spans="1:6" ht="12.75">
      <c r="A78" s="1" t="s">
        <v>72</v>
      </c>
      <c r="F78" s="1" t="s">
        <v>124</v>
      </c>
    </row>
  </sheetData>
  <sheetProtection/>
  <mergeCells count="5">
    <mergeCell ref="A1:F1"/>
    <mergeCell ref="B5:F5"/>
    <mergeCell ref="B71:E71"/>
    <mergeCell ref="B72:E72"/>
    <mergeCell ref="B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1" sqref="B21"/>
    </sheetView>
  </sheetViews>
  <sheetFormatPr defaultColWidth="8.875" defaultRowHeight="12.75"/>
  <cols>
    <col min="1" max="1" width="5.375" style="1" customWidth="1"/>
    <col min="2" max="2" width="36.75390625" style="1" customWidth="1"/>
    <col min="3" max="4" width="11.125" style="1" customWidth="1"/>
    <col min="5" max="5" width="11.75390625" style="1" customWidth="1"/>
    <col min="6" max="6" width="25.125" style="1" customWidth="1"/>
    <col min="7" max="16384" width="8.875" style="1" customWidth="1"/>
  </cols>
  <sheetData>
    <row r="1" spans="1:6" ht="15" customHeight="1">
      <c r="A1" s="65" t="s">
        <v>106</v>
      </c>
      <c r="B1" s="65"/>
      <c r="C1" s="65"/>
      <c r="D1" s="65"/>
      <c r="E1" s="65"/>
      <c r="F1" s="65"/>
    </row>
    <row r="2" ht="25.5">
      <c r="F2" s="49" t="s">
        <v>107</v>
      </c>
    </row>
    <row r="3" spans="1:6" ht="30" customHeight="1">
      <c r="A3" s="69" t="s">
        <v>108</v>
      </c>
      <c r="B3" s="69"/>
      <c r="C3" s="69"/>
      <c r="D3" s="69"/>
      <c r="E3" s="69"/>
      <c r="F3" s="69"/>
    </row>
    <row r="4" ht="12.75">
      <c r="F4" s="1" t="s">
        <v>109</v>
      </c>
    </row>
    <row r="5" spans="1:6" ht="63" customHeight="1">
      <c r="A5" s="2" t="s">
        <v>110</v>
      </c>
      <c r="B5" s="2" t="s">
        <v>111</v>
      </c>
      <c r="C5" s="2" t="s">
        <v>112</v>
      </c>
      <c r="D5" s="2" t="s">
        <v>127</v>
      </c>
      <c r="E5" s="2" t="s">
        <v>128</v>
      </c>
      <c r="F5" s="2" t="s">
        <v>113</v>
      </c>
    </row>
    <row r="6" spans="1:6" ht="12.75">
      <c r="A6" s="11">
        <v>1</v>
      </c>
      <c r="B6" s="11">
        <v>2</v>
      </c>
      <c r="C6" s="11">
        <v>3</v>
      </c>
      <c r="D6" s="11">
        <v>4</v>
      </c>
      <c r="E6" s="11" t="s">
        <v>61</v>
      </c>
      <c r="F6" s="11">
        <v>6</v>
      </c>
    </row>
    <row r="7" spans="1:6" ht="63.75">
      <c r="A7" s="50">
        <v>1</v>
      </c>
      <c r="B7" s="51" t="s">
        <v>121</v>
      </c>
      <c r="C7" s="52">
        <v>0</v>
      </c>
      <c r="D7" s="52">
        <v>7058041.95</v>
      </c>
      <c r="E7" s="53">
        <f>D7-C7</f>
        <v>7058041.95</v>
      </c>
      <c r="F7" s="54">
        <v>2</v>
      </c>
    </row>
    <row r="8" spans="1:6" ht="25.5">
      <c r="A8" s="50">
        <v>2</v>
      </c>
      <c r="B8" s="55" t="s">
        <v>126</v>
      </c>
      <c r="C8" s="52">
        <v>0</v>
      </c>
      <c r="D8" s="52">
        <v>27152.43</v>
      </c>
      <c r="E8" s="53">
        <f>D8-C8</f>
        <v>27152.43</v>
      </c>
      <c r="F8" s="63"/>
    </row>
    <row r="9" spans="1:6" ht="12.75">
      <c r="A9" s="50">
        <v>3</v>
      </c>
      <c r="B9" s="51"/>
      <c r="C9" s="52">
        <v>0</v>
      </c>
      <c r="D9" s="52"/>
      <c r="E9" s="53">
        <f>D9-C9</f>
        <v>0</v>
      </c>
      <c r="F9" s="54"/>
    </row>
    <row r="10" spans="1:6" ht="12.75">
      <c r="A10" s="50">
        <v>4</v>
      </c>
      <c r="B10" s="51"/>
      <c r="C10" s="52"/>
      <c r="D10" s="52"/>
      <c r="E10" s="53">
        <f>D10-C10</f>
        <v>0</v>
      </c>
      <c r="F10" s="54"/>
    </row>
    <row r="11" spans="1:6" ht="12.75">
      <c r="A11" s="50">
        <v>5</v>
      </c>
      <c r="B11" s="51"/>
      <c r="C11" s="53">
        <v>0</v>
      </c>
      <c r="D11" s="53"/>
      <c r="E11" s="53">
        <f>D11-C11</f>
        <v>0</v>
      </c>
      <c r="F11" s="54"/>
    </row>
    <row r="12" spans="1:6" ht="12.75">
      <c r="A12" s="50">
        <v>6</v>
      </c>
      <c r="B12" s="51"/>
      <c r="C12" s="52"/>
      <c r="D12" s="52"/>
      <c r="E12" s="53"/>
      <c r="F12" s="54" t="s">
        <v>114</v>
      </c>
    </row>
    <row r="13" spans="1:6" ht="12.75">
      <c r="A13" s="50">
        <v>7</v>
      </c>
      <c r="B13" s="51"/>
      <c r="C13" s="53">
        <v>0</v>
      </c>
      <c r="D13" s="53"/>
      <c r="E13" s="53">
        <f>D13-C13</f>
        <v>0</v>
      </c>
      <c r="F13" s="51"/>
    </row>
    <row r="14" spans="1:6" s="3" customFormat="1" ht="12.75">
      <c r="A14" s="56"/>
      <c r="B14" s="57" t="s">
        <v>115</v>
      </c>
      <c r="C14" s="58">
        <f>SUM(C7:C13)</f>
        <v>0</v>
      </c>
      <c r="D14" s="58">
        <f>SUM(D7:D13)</f>
        <v>7085194.38</v>
      </c>
      <c r="E14" s="58">
        <f>SUM(E7:E13)</f>
        <v>7085194.38</v>
      </c>
      <c r="F14" s="57"/>
    </row>
    <row r="16" ht="25.5">
      <c r="F16" s="49" t="s">
        <v>116</v>
      </c>
    </row>
    <row r="17" spans="1:6" ht="15.75">
      <c r="A17" s="69" t="s">
        <v>117</v>
      </c>
      <c r="B17" s="69"/>
      <c r="C17" s="69"/>
      <c r="D17" s="69"/>
      <c r="E17" s="69"/>
      <c r="F17" s="69"/>
    </row>
    <row r="18" ht="12.75">
      <c r="F18" s="14" t="s">
        <v>109</v>
      </c>
    </row>
    <row r="19" spans="1:6" ht="38.25">
      <c r="A19" s="2" t="s">
        <v>110</v>
      </c>
      <c r="B19" s="2" t="s">
        <v>111</v>
      </c>
      <c r="C19" s="2" t="s">
        <v>112</v>
      </c>
      <c r="D19" s="2" t="s">
        <v>127</v>
      </c>
      <c r="E19" s="2" t="s">
        <v>128</v>
      </c>
      <c r="F19" s="2" t="s">
        <v>113</v>
      </c>
    </row>
    <row r="20" spans="1:6" ht="12.75">
      <c r="A20" s="11">
        <v>1</v>
      </c>
      <c r="B20" s="11">
        <v>2</v>
      </c>
      <c r="C20" s="11">
        <v>3</v>
      </c>
      <c r="D20" s="59">
        <v>4</v>
      </c>
      <c r="E20" s="11" t="s">
        <v>61</v>
      </c>
      <c r="F20" s="11">
        <v>6</v>
      </c>
    </row>
    <row r="21" spans="1:6" ht="12.75">
      <c r="A21" s="60">
        <v>1</v>
      </c>
      <c r="B21" s="55"/>
      <c r="C21" s="61">
        <v>0</v>
      </c>
      <c r="D21" s="61">
        <v>0</v>
      </c>
      <c r="E21" s="62">
        <f>D21-C21</f>
        <v>0</v>
      </c>
      <c r="F21" s="51"/>
    </row>
    <row r="22" spans="1:6" ht="12.75">
      <c r="A22" s="60">
        <v>2</v>
      </c>
      <c r="B22" s="55"/>
      <c r="C22" s="61"/>
      <c r="D22" s="61">
        <v>0</v>
      </c>
      <c r="E22" s="62">
        <f>D22-C22</f>
        <v>0</v>
      </c>
      <c r="F22" s="55"/>
    </row>
    <row r="23" spans="1:6" ht="12.75">
      <c r="A23" s="60">
        <v>3</v>
      </c>
      <c r="B23" s="55"/>
      <c r="C23" s="61">
        <v>0</v>
      </c>
      <c r="D23" s="61">
        <v>0</v>
      </c>
      <c r="E23" s="61">
        <f>D23-C23</f>
        <v>0</v>
      </c>
      <c r="F23" s="55"/>
    </row>
    <row r="24" spans="1:6" ht="12.75">
      <c r="A24" s="60">
        <v>4</v>
      </c>
      <c r="B24" s="55"/>
      <c r="C24" s="61">
        <v>0</v>
      </c>
      <c r="D24" s="61">
        <v>0</v>
      </c>
      <c r="E24" s="62">
        <f>D24-C24</f>
        <v>0</v>
      </c>
      <c r="F24" s="55"/>
    </row>
    <row r="25" spans="1:6" ht="12.75">
      <c r="A25" s="60">
        <v>5</v>
      </c>
      <c r="B25" s="55"/>
      <c r="C25" s="61">
        <v>0</v>
      </c>
      <c r="D25" s="61">
        <v>0</v>
      </c>
      <c r="E25" s="62">
        <f>D25-C25</f>
        <v>0</v>
      </c>
      <c r="F25" s="55"/>
    </row>
    <row r="26" spans="1:6" ht="12.75">
      <c r="A26" s="56"/>
      <c r="B26" s="57" t="s">
        <v>118</v>
      </c>
      <c r="C26" s="58">
        <f>SUM(C21:C24)</f>
        <v>0</v>
      </c>
      <c r="D26" s="58">
        <f>SUM(D21:D24)</f>
        <v>0</v>
      </c>
      <c r="E26" s="58">
        <f>SUM(E21:E24)</f>
        <v>0</v>
      </c>
      <c r="F26" s="57"/>
    </row>
    <row r="29" ht="12.75">
      <c r="A29" s="1" t="s">
        <v>119</v>
      </c>
    </row>
    <row r="30" ht="12.75">
      <c r="A30" s="1" t="s">
        <v>122</v>
      </c>
    </row>
    <row r="31" ht="12.75">
      <c r="A31" s="1" t="s">
        <v>120</v>
      </c>
    </row>
  </sheetData>
  <sheetProtection/>
  <mergeCells count="3">
    <mergeCell ref="A1:F1"/>
    <mergeCell ref="A3:F3"/>
    <mergeCell ref="A17:F1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Галина Александровна Сапожникова</cp:lastModifiedBy>
  <cp:lastPrinted>2015-08-03T02:02:43Z</cp:lastPrinted>
  <dcterms:created xsi:type="dcterms:W3CDTF">2005-12-13T09:03:36Z</dcterms:created>
  <dcterms:modified xsi:type="dcterms:W3CDTF">2015-12-01T22:52:42Z</dcterms:modified>
  <cp:category/>
  <cp:version/>
  <cp:contentType/>
  <cp:contentStatus/>
</cp:coreProperties>
</file>